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B157"/>
  <c r="A157"/>
  <c r="L156"/>
  <c r="J156"/>
  <c r="I156"/>
  <c r="H156"/>
  <c r="G156"/>
  <c r="F156"/>
  <c r="B147"/>
  <c r="A147"/>
  <c r="L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27"/>
  <c r="F138" s="1"/>
  <c r="B119"/>
  <c r="A119"/>
  <c r="L118"/>
  <c r="J118"/>
  <c r="I118"/>
  <c r="H118"/>
  <c r="G118"/>
  <c r="F118"/>
  <c r="B109"/>
  <c r="A109"/>
  <c r="L119"/>
  <c r="J119"/>
  <c r="I119"/>
  <c r="H119"/>
  <c r="G119"/>
  <c r="F108"/>
  <c r="F119" s="1"/>
  <c r="B100"/>
  <c r="A100"/>
  <c r="L99"/>
  <c r="J99"/>
  <c r="I99"/>
  <c r="H99"/>
  <c r="G99"/>
  <c r="F99"/>
  <c r="B90"/>
  <c r="A9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70"/>
  <c r="F81" s="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L24"/>
  <c r="F24"/>
  <c r="G196" l="1"/>
  <c r="I157"/>
  <c r="J157"/>
  <c r="J196" s="1"/>
  <c r="L196"/>
  <c r="H196"/>
  <c r="I196"/>
  <c r="F196"/>
</calcChain>
</file>

<file path=xl/sharedStrings.xml><?xml version="1.0" encoding="utf-8"?>
<sst xmlns="http://schemas.openxmlformats.org/spreadsheetml/2006/main" count="351" uniqueCount="142">
  <si>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</si>
  <si>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</si>
  <si>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</si>
  <si>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</si>
  <si>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</si>
  <si>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</si>
  <si>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</si>
  <si>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</si>
  <si>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</si>
  <si>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</si>
  <si>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</si>
  <si>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</si>
  <si>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</si>
  <si>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</si>
  <si>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</si>
  <si>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</si>
  <si>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</si>
  <si>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</si>
  <si>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</si>
  <si>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</si>
  <si>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</si>
  <si>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</si>
  <si>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</si>
  <si>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</si>
  <si>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</si>
  <si>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</si>
  <si>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</si>
  <si>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</si>
  <si>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</si>
  <si>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</si>
  <si>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</si>
  <si>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</si>
  <si>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</si>
  <si>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</si>
  <si>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</si>
  <si>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</si>
  <si>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</si>
  <si>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</si>
  <si>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</si>
  <si>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ржаной</t>
  </si>
  <si>
    <t>Каша молочная жидкая дружба</t>
  </si>
  <si>
    <t>хлеб пшеничный</t>
  </si>
  <si>
    <t>300 /5</t>
  </si>
  <si>
    <t>9, 4</t>
  </si>
  <si>
    <t>15, 5</t>
  </si>
  <si>
    <t>49, 7</t>
  </si>
  <si>
    <t>375, 9</t>
  </si>
  <si>
    <t>0, 7</t>
  </si>
  <si>
    <t>0, 3</t>
  </si>
  <si>
    <t>28, 8</t>
  </si>
  <si>
    <t>132, 5</t>
  </si>
  <si>
    <t>4, 5</t>
  </si>
  <si>
    <t>1, 7</t>
  </si>
  <si>
    <t>30, 8</t>
  </si>
  <si>
    <t>157, 2</t>
  </si>
  <si>
    <t>сб.р.</t>
  </si>
  <si>
    <t>макаронные изделия отварные</t>
  </si>
  <si>
    <t>котлета мясная с соусом</t>
  </si>
  <si>
    <t>чай с сахаром</t>
  </si>
  <si>
    <t>7, 4</t>
  </si>
  <si>
    <t>6, 5</t>
  </si>
  <si>
    <t>275, 9</t>
  </si>
  <si>
    <t>10, 1</t>
  </si>
  <si>
    <t>8, 9</t>
  </si>
  <si>
    <t>8, 4</t>
  </si>
  <si>
    <t>200 /15</t>
  </si>
  <si>
    <t>0, 2</t>
  </si>
  <si>
    <t>60, 5</t>
  </si>
  <si>
    <t>2, 6</t>
  </si>
  <si>
    <t>0, 5</t>
  </si>
  <si>
    <t>15, 8</t>
  </si>
  <si>
    <t>79, 2</t>
  </si>
  <si>
    <t>каша молочная жидкая</t>
  </si>
  <si>
    <t>11, 2</t>
  </si>
  <si>
    <t>8, 7</t>
  </si>
  <si>
    <t>46, 4</t>
  </si>
  <si>
    <t>321, 1</t>
  </si>
  <si>
    <t>каша геркулесовая жидкая</t>
  </si>
  <si>
    <t>какао с молоком</t>
  </si>
  <si>
    <t>10, 2</t>
  </si>
  <si>
    <t>12, 7</t>
  </si>
  <si>
    <t>41, 8</t>
  </si>
  <si>
    <t>322, 9</t>
  </si>
  <si>
    <t>3, 9</t>
  </si>
  <si>
    <t>3, 3</t>
  </si>
  <si>
    <t>16, 7</t>
  </si>
  <si>
    <t>113, 2</t>
  </si>
  <si>
    <t>4, 6</t>
  </si>
  <si>
    <t>7, 9</t>
  </si>
  <si>
    <t>35, 8</t>
  </si>
  <si>
    <t>232, 3</t>
  </si>
  <si>
    <t>каша гречневая рассыпчатая</t>
  </si>
  <si>
    <t>гуляш из филе куры</t>
  </si>
  <si>
    <t>напиток из шиповника</t>
  </si>
  <si>
    <t>8, 2</t>
  </si>
  <si>
    <t>45, 9</t>
  </si>
  <si>
    <t>297, 6</t>
  </si>
  <si>
    <t>28, 1</t>
  </si>
  <si>
    <t>9, 6</t>
  </si>
  <si>
    <t>528, 1</t>
  </si>
  <si>
    <t>0, 6</t>
  </si>
  <si>
    <t>19, 8</t>
  </si>
  <si>
    <t>макароны отварные с сыром</t>
  </si>
  <si>
    <t>яйца вареные</t>
  </si>
  <si>
    <t>14, 4</t>
  </si>
  <si>
    <t>15, 1</t>
  </si>
  <si>
    <t>48, 8</t>
  </si>
  <si>
    <t>388, 4</t>
  </si>
  <si>
    <t>6, 2</t>
  </si>
  <si>
    <t>5, 6</t>
  </si>
  <si>
    <t>0, 4</t>
  </si>
  <si>
    <t>76, 1</t>
  </si>
  <si>
    <t>каша молочная</t>
  </si>
  <si>
    <t>9, 3</t>
  </si>
  <si>
    <t>49, 8</t>
  </si>
  <si>
    <t>343, 8</t>
  </si>
  <si>
    <t>0, 1</t>
  </si>
  <si>
    <t>25, 6</t>
  </si>
  <si>
    <t>104, 2</t>
  </si>
  <si>
    <t>5, 8</t>
  </si>
  <si>
    <t>36, 8</t>
  </si>
  <si>
    <t>227, 6</t>
  </si>
  <si>
    <t>53, 6</t>
  </si>
  <si>
    <t>359, 9</t>
  </si>
  <si>
    <t>стр.149</t>
  </si>
  <si>
    <t>3, 8</t>
  </si>
  <si>
    <t>1, 5</t>
  </si>
  <si>
    <t>25, 7</t>
  </si>
  <si>
    <t>каша пшенная жидкая</t>
  </si>
  <si>
    <t>193, 6</t>
  </si>
  <si>
    <t>рис отварной</t>
  </si>
  <si>
    <t>4, 9</t>
  </si>
  <si>
    <t>51, 1</t>
  </si>
  <si>
    <t>10, 9</t>
  </si>
  <si>
    <t>11, 8</t>
  </si>
  <si>
    <t>15, 4</t>
  </si>
  <si>
    <t>210, 1</t>
  </si>
  <si>
    <t>17, 8</t>
  </si>
  <si>
    <t>89, 1</t>
  </si>
  <si>
    <t>МОУ Сретенская СОШ им. П.И. Батова</t>
  </si>
  <si>
    <t>Мугдусян Л.У.</t>
  </si>
  <si>
    <t>12-18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</si>
</sst>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5" sqref="S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139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140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141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 t="s">
        <v>42</v>
      </c>
      <c r="G6" s="51" t="s">
        <v>43</v>
      </c>
      <c r="H6" s="51" t="s">
        <v>44</v>
      </c>
      <c r="I6" s="40" t="s">
        <v>45</v>
      </c>
      <c r="J6" s="40" t="s">
        <v>46</v>
      </c>
      <c r="K6" s="41">
        <v>149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29</v>
      </c>
      <c r="F8" s="43">
        <v>200</v>
      </c>
      <c r="G8" s="43" t="s">
        <v>47</v>
      </c>
      <c r="H8" s="43" t="s">
        <v>48</v>
      </c>
      <c r="I8" s="43" t="s">
        <v>49</v>
      </c>
      <c r="J8" s="43" t="s">
        <v>50</v>
      </c>
      <c r="K8" s="44">
        <v>1235</v>
      </c>
      <c r="L8" s="43"/>
    </row>
    <row r="9" spans="1:12" ht="15">
      <c r="A9" s="23"/>
      <c r="B9" s="15"/>
      <c r="C9" s="11"/>
      <c r="D9" s="7" t="s">
        <v>22</v>
      </c>
      <c r="E9" s="42" t="s">
        <v>41</v>
      </c>
      <c r="F9" s="43">
        <v>60</v>
      </c>
      <c r="G9" s="43" t="s">
        <v>51</v>
      </c>
      <c r="H9" s="43" t="s">
        <v>52</v>
      </c>
      <c r="I9" s="43" t="s">
        <v>53</v>
      </c>
      <c r="J9" s="43" t="s">
        <v>54</v>
      </c>
      <c r="K9" s="44" t="s">
        <v>55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565</v>
      </c>
      <c r="G13" s="19">
        <v>14.6</v>
      </c>
      <c r="H13" s="19">
        <v>17.5</v>
      </c>
      <c r="I13" s="19">
        <v>109.3</v>
      </c>
      <c r="J13" s="19">
        <v>665.6</v>
      </c>
      <c r="K13" s="25"/>
      <c r="L13" s="19">
        <v>79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565</v>
      </c>
      <c r="G24" s="32">
        <v>14.6</v>
      </c>
      <c r="H24" s="32">
        <v>17.5</v>
      </c>
      <c r="I24" s="32">
        <v>109.3</v>
      </c>
      <c r="J24" s="32">
        <v>656.6</v>
      </c>
      <c r="K24" s="32"/>
      <c r="L24" s="32">
        <f t="shared" ref="L24" si="2">L13+L23</f>
        <v>79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200</v>
      </c>
      <c r="G25" s="40" t="s">
        <v>59</v>
      </c>
      <c r="H25" s="40" t="s">
        <v>60</v>
      </c>
      <c r="I25" s="40">
        <v>47</v>
      </c>
      <c r="J25" s="40" t="s">
        <v>61</v>
      </c>
      <c r="K25" s="41">
        <v>469</v>
      </c>
      <c r="L25" s="40"/>
    </row>
    <row r="26" spans="1:12" ht="15">
      <c r="A26" s="14"/>
      <c r="B26" s="15"/>
      <c r="C26" s="11"/>
      <c r="D26" s="6"/>
      <c r="E26" s="42" t="s">
        <v>57</v>
      </c>
      <c r="F26" s="43">
        <v>100</v>
      </c>
      <c r="G26" s="43" t="s">
        <v>62</v>
      </c>
      <c r="H26" s="43" t="s">
        <v>63</v>
      </c>
      <c r="I26" s="43" t="s">
        <v>64</v>
      </c>
      <c r="J26" s="43">
        <v>155</v>
      </c>
      <c r="K26" s="44">
        <v>268</v>
      </c>
      <c r="L26" s="43"/>
    </row>
    <row r="27" spans="1:12" ht="15">
      <c r="A27" s="14"/>
      <c r="B27" s="15"/>
      <c r="C27" s="11"/>
      <c r="D27" s="7" t="s">
        <v>21</v>
      </c>
      <c r="E27" s="42" t="s">
        <v>58</v>
      </c>
      <c r="F27" s="43" t="s">
        <v>65</v>
      </c>
      <c r="G27" s="43" t="s">
        <v>66</v>
      </c>
      <c r="H27" s="43">
        <v>0</v>
      </c>
      <c r="I27" s="43">
        <v>15</v>
      </c>
      <c r="J27" s="43" t="s">
        <v>67</v>
      </c>
      <c r="K27" s="44">
        <v>376</v>
      </c>
      <c r="L27" s="43"/>
    </row>
    <row r="28" spans="1:12" ht="15">
      <c r="A28" s="14"/>
      <c r="B28" s="15"/>
      <c r="C28" s="11"/>
      <c r="D28" s="7" t="s">
        <v>22</v>
      </c>
      <c r="E28" s="42" t="s">
        <v>39</v>
      </c>
      <c r="F28" s="43">
        <v>40</v>
      </c>
      <c r="G28" s="43" t="s">
        <v>68</v>
      </c>
      <c r="H28" s="43" t="s">
        <v>69</v>
      </c>
      <c r="I28" s="43" t="s">
        <v>70</v>
      </c>
      <c r="J28" s="43" t="s">
        <v>71</v>
      </c>
      <c r="K28" s="44" t="s">
        <v>55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555</v>
      </c>
      <c r="G32" s="19">
        <v>20.3</v>
      </c>
      <c r="H32" s="19">
        <v>15.9</v>
      </c>
      <c r="I32" s="19">
        <v>86.2</v>
      </c>
      <c r="J32" s="19">
        <v>570.6</v>
      </c>
      <c r="K32" s="25"/>
      <c r="L32" s="19">
        <v>79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3">SUM(G33:G41)</f>
        <v>0</v>
      </c>
      <c r="H42" s="19">
        <f t="shared" ref="H42" si="4">SUM(H33:H41)</f>
        <v>0</v>
      </c>
      <c r="I42" s="19">
        <f t="shared" ref="I42" si="5">SUM(I33:I41)</f>
        <v>0</v>
      </c>
      <c r="J42" s="19">
        <f t="shared" ref="J42:L42" si="6">SUM(J33:J41)</f>
        <v>0</v>
      </c>
      <c r="K42" s="25"/>
      <c r="L42" s="19">
        <f t="shared" si="6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555</v>
      </c>
      <c r="G43" s="32">
        <f t="shared" ref="G43" si="7">G32+G42</f>
        <v>20.3</v>
      </c>
      <c r="H43" s="32">
        <f t="shared" ref="H43" si="8">H32+H42</f>
        <v>15.9</v>
      </c>
      <c r="I43" s="32">
        <f t="shared" ref="I43" si="9">I32+I42</f>
        <v>86.2</v>
      </c>
      <c r="J43" s="32">
        <f t="shared" ref="J43:L43" si="10">J32+J42</f>
        <v>570.6</v>
      </c>
      <c r="K43" s="32"/>
      <c r="L43" s="32">
        <f t="shared" si="10"/>
        <v>79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72</v>
      </c>
      <c r="F44" s="40">
        <v>280</v>
      </c>
      <c r="G44" s="51" t="s">
        <v>74</v>
      </c>
      <c r="H44" s="40" t="s">
        <v>73</v>
      </c>
      <c r="I44" s="40" t="s">
        <v>75</v>
      </c>
      <c r="J44" s="40" t="s">
        <v>76</v>
      </c>
      <c r="K44" s="41">
        <v>149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58</v>
      </c>
      <c r="F46" s="43" t="s">
        <v>65</v>
      </c>
      <c r="G46" s="43" t="s">
        <v>66</v>
      </c>
      <c r="H46" s="43">
        <v>0</v>
      </c>
      <c r="I46" s="43">
        <v>15</v>
      </c>
      <c r="J46" s="43" t="s">
        <v>67</v>
      </c>
      <c r="K46" s="44">
        <v>627</v>
      </c>
      <c r="L46" s="43"/>
    </row>
    <row r="47" spans="1:12" ht="15">
      <c r="A47" s="23"/>
      <c r="B47" s="15"/>
      <c r="C47" s="11"/>
      <c r="D47" s="7" t="s">
        <v>22</v>
      </c>
      <c r="E47" s="42" t="s">
        <v>41</v>
      </c>
      <c r="F47" s="43">
        <v>60</v>
      </c>
      <c r="G47" s="43" t="s">
        <v>51</v>
      </c>
      <c r="H47" s="43" t="s">
        <v>52</v>
      </c>
      <c r="I47" s="43" t="s">
        <v>53</v>
      </c>
      <c r="J47" s="43" t="s">
        <v>54</v>
      </c>
      <c r="K47" s="44" t="s">
        <v>55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555</v>
      </c>
      <c r="G51" s="19">
        <v>13.4</v>
      </c>
      <c r="H51" s="19">
        <v>12.9</v>
      </c>
      <c r="I51" s="19">
        <v>92.2</v>
      </c>
      <c r="J51" s="19">
        <v>538.79999999999995</v>
      </c>
      <c r="K51" s="25"/>
      <c r="L51" s="19">
        <v>79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1">SUM(G52:G60)</f>
        <v>0</v>
      </c>
      <c r="H61" s="19">
        <f t="shared" ref="H61" si="12">SUM(H52:H60)</f>
        <v>0</v>
      </c>
      <c r="I61" s="19">
        <f t="shared" ref="I61" si="13">SUM(I52:I60)</f>
        <v>0</v>
      </c>
      <c r="J61" s="19">
        <f t="shared" ref="J61:L61" si="14">SUM(J52:J60)</f>
        <v>0</v>
      </c>
      <c r="K61" s="25"/>
      <c r="L61" s="19">
        <f t="shared" si="14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555</v>
      </c>
      <c r="G62" s="32">
        <f t="shared" ref="G62" si="15">G51+G61</f>
        <v>13.4</v>
      </c>
      <c r="H62" s="32">
        <f t="shared" ref="H62" si="16">H51+H61</f>
        <v>12.9</v>
      </c>
      <c r="I62" s="32">
        <f t="shared" ref="I62" si="17">I51+I61</f>
        <v>92.2</v>
      </c>
      <c r="J62" s="32">
        <f t="shared" ref="J62:L62" si="18">J51+J61</f>
        <v>538.79999999999995</v>
      </c>
      <c r="K62" s="32"/>
      <c r="L62" s="32">
        <f t="shared" si="18"/>
        <v>79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77</v>
      </c>
      <c r="F63" s="40">
        <v>300</v>
      </c>
      <c r="G63" s="40" t="s">
        <v>79</v>
      </c>
      <c r="H63" s="40" t="s">
        <v>80</v>
      </c>
      <c r="I63" s="40" t="s">
        <v>81</v>
      </c>
      <c r="J63" s="40" t="s">
        <v>82</v>
      </c>
      <c r="K63" s="41">
        <v>548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78</v>
      </c>
      <c r="F65" s="43">
        <v>200</v>
      </c>
      <c r="G65" s="43" t="s">
        <v>83</v>
      </c>
      <c r="H65" s="43" t="s">
        <v>84</v>
      </c>
      <c r="I65" s="43" t="s">
        <v>85</v>
      </c>
      <c r="J65" s="43" t="s">
        <v>86</v>
      </c>
      <c r="K65" s="44">
        <v>382</v>
      </c>
      <c r="L65" s="43"/>
    </row>
    <row r="66" spans="1:12" ht="15">
      <c r="A66" s="23"/>
      <c r="B66" s="15"/>
      <c r="C66" s="11"/>
      <c r="D66" s="7" t="s">
        <v>22</v>
      </c>
      <c r="E66" s="42" t="s">
        <v>41</v>
      </c>
      <c r="F66" s="43">
        <v>60</v>
      </c>
      <c r="G66" s="43" t="s">
        <v>87</v>
      </c>
      <c r="H66" s="43" t="s">
        <v>88</v>
      </c>
      <c r="I66" s="43" t="s">
        <v>89</v>
      </c>
      <c r="J66" s="43" t="s">
        <v>90</v>
      </c>
      <c r="K66" s="44">
        <v>424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v>18.7</v>
      </c>
      <c r="H70" s="19">
        <v>23.9</v>
      </c>
      <c r="I70" s="19">
        <v>94.3</v>
      </c>
      <c r="J70" s="19">
        <v>668.4</v>
      </c>
      <c r="K70" s="25"/>
      <c r="L70" s="19">
        <v>79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19">SUM(G71:G79)</f>
        <v>0</v>
      </c>
      <c r="H80" s="19">
        <f t="shared" ref="H80" si="20">SUM(H71:H79)</f>
        <v>0</v>
      </c>
      <c r="I80" s="19">
        <f t="shared" ref="I80" si="21">SUM(I71:I79)</f>
        <v>0</v>
      </c>
      <c r="J80" s="19">
        <f t="shared" ref="J80:L80" si="22">SUM(J71:J79)</f>
        <v>0</v>
      </c>
      <c r="K80" s="25"/>
      <c r="L80" s="19">
        <f t="shared" si="22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 t="shared" ref="G81" si="23">G70+G80</f>
        <v>18.7</v>
      </c>
      <c r="H81" s="32">
        <f t="shared" ref="H81" si="24">H70+H80</f>
        <v>23.9</v>
      </c>
      <c r="I81" s="32">
        <f t="shared" ref="I81" si="25">I70+I80</f>
        <v>94.3</v>
      </c>
      <c r="J81" s="32">
        <f t="shared" ref="J81:L81" si="26">J70+J80</f>
        <v>668.4</v>
      </c>
      <c r="K81" s="32"/>
      <c r="L81" s="32">
        <f t="shared" si="26"/>
        <v>79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91</v>
      </c>
      <c r="F82" s="40">
        <v>200</v>
      </c>
      <c r="G82" s="40" t="s">
        <v>62</v>
      </c>
      <c r="H82" s="40" t="s">
        <v>94</v>
      </c>
      <c r="I82" s="40" t="s">
        <v>95</v>
      </c>
      <c r="J82" s="40" t="s">
        <v>96</v>
      </c>
      <c r="K82" s="41">
        <v>463</v>
      </c>
      <c r="L82" s="40"/>
    </row>
    <row r="83" spans="1:12" ht="15">
      <c r="A83" s="23"/>
      <c r="B83" s="15"/>
      <c r="C83" s="11"/>
      <c r="D83" s="6"/>
      <c r="E83" s="42" t="s">
        <v>92</v>
      </c>
      <c r="F83" s="43">
        <v>100</v>
      </c>
      <c r="G83" s="43" t="s">
        <v>97</v>
      </c>
      <c r="H83" s="43" t="s">
        <v>81</v>
      </c>
      <c r="I83" s="43" t="s">
        <v>98</v>
      </c>
      <c r="J83" s="43" t="s">
        <v>99</v>
      </c>
      <c r="K83" s="44">
        <v>401</v>
      </c>
      <c r="L83" s="43"/>
    </row>
    <row r="84" spans="1:12" ht="15">
      <c r="A84" s="23"/>
      <c r="B84" s="15"/>
      <c r="C84" s="11"/>
      <c r="D84" s="7" t="s">
        <v>21</v>
      </c>
      <c r="E84" s="42" t="s">
        <v>93</v>
      </c>
      <c r="F84" s="43">
        <v>200</v>
      </c>
      <c r="G84" s="43" t="s">
        <v>47</v>
      </c>
      <c r="H84" s="43" t="s">
        <v>48</v>
      </c>
      <c r="I84" s="43" t="s">
        <v>49</v>
      </c>
      <c r="J84" s="43" t="s">
        <v>50</v>
      </c>
      <c r="K84" s="44">
        <v>773</v>
      </c>
      <c r="L84" s="43"/>
    </row>
    <row r="85" spans="1:12" ht="15">
      <c r="A85" s="23"/>
      <c r="B85" s="15"/>
      <c r="C85" s="11"/>
      <c r="D85" s="7" t="s">
        <v>22</v>
      </c>
      <c r="E85" s="42" t="s">
        <v>39</v>
      </c>
      <c r="F85" s="43">
        <v>50</v>
      </c>
      <c r="G85" s="43" t="s">
        <v>84</v>
      </c>
      <c r="H85" s="43" t="s">
        <v>100</v>
      </c>
      <c r="I85" s="43" t="s">
        <v>101</v>
      </c>
      <c r="J85" s="43">
        <v>99</v>
      </c>
      <c r="K85" s="44" t="s">
        <v>55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550</v>
      </c>
      <c r="G89" s="19">
        <v>42.2</v>
      </c>
      <c r="H89" s="19">
        <v>50.9</v>
      </c>
      <c r="I89" s="19">
        <v>104.1</v>
      </c>
      <c r="J89" s="19">
        <v>1057.2</v>
      </c>
      <c r="K89" s="25"/>
      <c r="L89" s="19">
        <v>79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27">SUM(G90:G98)</f>
        <v>0</v>
      </c>
      <c r="H99" s="19">
        <f t="shared" ref="H99" si="28">SUM(H90:H98)</f>
        <v>0</v>
      </c>
      <c r="I99" s="19">
        <f t="shared" ref="I99" si="29">SUM(I90:I98)</f>
        <v>0</v>
      </c>
      <c r="J99" s="19">
        <f t="shared" ref="J99:L99" si="30">SUM(J90:J98)</f>
        <v>0</v>
      </c>
      <c r="K99" s="25"/>
      <c r="L99" s="19">
        <f t="shared" si="30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31">G89+G99</f>
        <v>42.2</v>
      </c>
      <c r="H100" s="32">
        <f t="shared" ref="H100" si="32">H89+H99</f>
        <v>50.9</v>
      </c>
      <c r="I100" s="32">
        <f t="shared" ref="I100" si="33">I89+I99</f>
        <v>104.1</v>
      </c>
      <c r="J100" s="32">
        <f t="shared" ref="J100" si="34">J89+J99</f>
        <v>1057.2</v>
      </c>
      <c r="K100" s="32"/>
      <c r="L100" s="32">
        <v>79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102</v>
      </c>
      <c r="F101" s="40">
        <v>230</v>
      </c>
      <c r="G101" s="40" t="s">
        <v>104</v>
      </c>
      <c r="H101" s="40" t="s">
        <v>105</v>
      </c>
      <c r="I101" s="40" t="s">
        <v>106</v>
      </c>
      <c r="J101" s="40" t="s">
        <v>107</v>
      </c>
      <c r="K101" s="41">
        <v>442</v>
      </c>
      <c r="L101" s="40"/>
    </row>
    <row r="102" spans="1:12" ht="15">
      <c r="A102" s="23"/>
      <c r="B102" s="15"/>
      <c r="C102" s="11"/>
      <c r="D102" s="6"/>
      <c r="E102" s="42" t="s">
        <v>103</v>
      </c>
      <c r="F102" s="43">
        <v>50</v>
      </c>
      <c r="G102" s="43" t="s">
        <v>108</v>
      </c>
      <c r="H102" s="43" t="s">
        <v>109</v>
      </c>
      <c r="I102" s="43" t="s">
        <v>110</v>
      </c>
      <c r="J102" s="43" t="s">
        <v>111</v>
      </c>
      <c r="K102" s="44">
        <v>209</v>
      </c>
      <c r="L102" s="43"/>
    </row>
    <row r="103" spans="1:12" ht="15">
      <c r="A103" s="23"/>
      <c r="B103" s="15"/>
      <c r="C103" s="11"/>
      <c r="D103" s="7" t="s">
        <v>21</v>
      </c>
      <c r="E103" s="42" t="s">
        <v>29</v>
      </c>
      <c r="F103" s="43">
        <v>200</v>
      </c>
      <c r="G103" s="43" t="s">
        <v>47</v>
      </c>
      <c r="H103" s="43" t="s">
        <v>48</v>
      </c>
      <c r="I103" s="43" t="s">
        <v>49</v>
      </c>
      <c r="J103" s="43" t="s">
        <v>50</v>
      </c>
      <c r="K103" s="44">
        <v>1235</v>
      </c>
      <c r="L103" s="43"/>
    </row>
    <row r="104" spans="1:12" ht="15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 t="s">
        <v>68</v>
      </c>
      <c r="H104" s="43" t="s">
        <v>69</v>
      </c>
      <c r="I104" s="43" t="s">
        <v>70</v>
      </c>
      <c r="J104" s="43" t="s">
        <v>71</v>
      </c>
      <c r="K104" s="44" t="s">
        <v>55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v>23.9</v>
      </c>
      <c r="H108" s="19">
        <v>21.5</v>
      </c>
      <c r="I108" s="19">
        <v>93.4</v>
      </c>
      <c r="J108" s="19">
        <v>676.2</v>
      </c>
      <c r="K108" s="25"/>
      <c r="L108" s="19">
        <v>79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35">SUM(G109:G117)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ref="L118" si="36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520</v>
      </c>
      <c r="G119" s="32">
        <f t="shared" ref="G119" si="37">G108+G118</f>
        <v>23.9</v>
      </c>
      <c r="H119" s="32">
        <f t="shared" ref="H119" si="38">H108+H118</f>
        <v>21.5</v>
      </c>
      <c r="I119" s="32">
        <f t="shared" ref="I119" si="39">I108+I118</f>
        <v>93.4</v>
      </c>
      <c r="J119" s="32">
        <f t="shared" ref="J119:L119" si="40">J108+J118</f>
        <v>676.2</v>
      </c>
      <c r="K119" s="32"/>
      <c r="L119" s="32">
        <f t="shared" si="40"/>
        <v>79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112</v>
      </c>
      <c r="F120" s="40">
        <v>300</v>
      </c>
      <c r="G120" s="40" t="s">
        <v>113</v>
      </c>
      <c r="H120" s="40">
        <v>12</v>
      </c>
      <c r="I120" s="40" t="s">
        <v>114</v>
      </c>
      <c r="J120" s="40" t="s">
        <v>115</v>
      </c>
      <c r="K120" s="41">
        <v>149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29</v>
      </c>
      <c r="F122" s="43">
        <v>200</v>
      </c>
      <c r="G122" s="43" t="s">
        <v>116</v>
      </c>
      <c r="H122" s="43" t="s">
        <v>116</v>
      </c>
      <c r="I122" s="43" t="s">
        <v>117</v>
      </c>
      <c r="J122" s="43" t="s">
        <v>118</v>
      </c>
      <c r="K122" s="44">
        <v>1234</v>
      </c>
      <c r="L122" s="43"/>
    </row>
    <row r="123" spans="1:12" ht="15">
      <c r="A123" s="14"/>
      <c r="B123" s="15"/>
      <c r="C123" s="11"/>
      <c r="D123" s="7" t="s">
        <v>22</v>
      </c>
      <c r="E123" s="42" t="s">
        <v>41</v>
      </c>
      <c r="F123" s="43">
        <v>60</v>
      </c>
      <c r="G123" s="43" t="s">
        <v>119</v>
      </c>
      <c r="H123" s="43" t="s">
        <v>60</v>
      </c>
      <c r="I123" s="43" t="s">
        <v>120</v>
      </c>
      <c r="J123" s="43" t="s">
        <v>121</v>
      </c>
      <c r="K123" s="44">
        <v>5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v>15.2</v>
      </c>
      <c r="H127" s="19">
        <v>18.600000000000001</v>
      </c>
      <c r="I127" s="19">
        <v>112.2</v>
      </c>
      <c r="J127" s="19">
        <v>675.6</v>
      </c>
      <c r="K127" s="25"/>
      <c r="L127" s="19">
        <v>79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 t="shared" ref="L137" si="42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43">G127+G137</f>
        <v>15.2</v>
      </c>
      <c r="H138" s="32">
        <f t="shared" ref="H138" si="44">H127+H137</f>
        <v>18.600000000000001</v>
      </c>
      <c r="I138" s="32">
        <f t="shared" ref="I138" si="45">I127+I137</f>
        <v>112.2</v>
      </c>
      <c r="J138" s="32">
        <f t="shared" ref="J138:L138" si="46">J127+J137</f>
        <v>675.6</v>
      </c>
      <c r="K138" s="32"/>
      <c r="L138" s="32">
        <f t="shared" si="46"/>
        <v>79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72</v>
      </c>
      <c r="F139" s="40">
        <v>300</v>
      </c>
      <c r="G139" s="40">
        <v>11</v>
      </c>
      <c r="H139" s="40" t="s">
        <v>73</v>
      </c>
      <c r="I139" s="40" t="s">
        <v>122</v>
      </c>
      <c r="J139" s="40" t="s">
        <v>123</v>
      </c>
      <c r="K139" s="41" t="s">
        <v>124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58</v>
      </c>
      <c r="F141" s="43" t="s">
        <v>65</v>
      </c>
      <c r="G141" s="43" t="s">
        <v>66</v>
      </c>
      <c r="H141" s="43">
        <v>0</v>
      </c>
      <c r="I141" s="43">
        <v>15</v>
      </c>
      <c r="J141" s="43" t="s">
        <v>67</v>
      </c>
      <c r="K141" s="44">
        <v>627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41</v>
      </c>
      <c r="F142" s="43">
        <v>50</v>
      </c>
      <c r="G142" s="43" t="s">
        <v>125</v>
      </c>
      <c r="H142" s="43" t="s">
        <v>126</v>
      </c>
      <c r="I142" s="43" t="s">
        <v>127</v>
      </c>
      <c r="J142" s="43">
        <v>131</v>
      </c>
      <c r="K142" s="44" t="s">
        <v>55</v>
      </c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565</v>
      </c>
      <c r="G146" s="19">
        <v>15</v>
      </c>
      <c r="H146" s="19">
        <v>12.7</v>
      </c>
      <c r="I146" s="19">
        <v>94.3</v>
      </c>
      <c r="J146" s="19">
        <v>551.4</v>
      </c>
      <c r="K146" s="25"/>
      <c r="L146" s="19">
        <v>79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 t="shared" ref="L156" si="48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565</v>
      </c>
      <c r="G157" s="32">
        <f t="shared" ref="G157" si="49">G146+G156</f>
        <v>15</v>
      </c>
      <c r="H157" s="32">
        <f t="shared" ref="H157" si="50">H146+H156</f>
        <v>12.7</v>
      </c>
      <c r="I157" s="32">
        <f t="shared" ref="I157" si="51">I146+I156</f>
        <v>94.3</v>
      </c>
      <c r="J157" s="32">
        <f t="shared" ref="J157:L157" si="52">J146+J156</f>
        <v>551.4</v>
      </c>
      <c r="K157" s="32"/>
      <c r="L157" s="32">
        <f t="shared" si="52"/>
        <v>79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128</v>
      </c>
      <c r="F158" s="40">
        <v>300</v>
      </c>
      <c r="G158" s="40">
        <v>11</v>
      </c>
      <c r="H158" s="40" t="s">
        <v>73</v>
      </c>
      <c r="I158" s="40" t="s">
        <v>122</v>
      </c>
      <c r="J158" s="40" t="s">
        <v>123</v>
      </c>
      <c r="K158" s="41" t="s">
        <v>124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58</v>
      </c>
      <c r="F160" s="43" t="s">
        <v>65</v>
      </c>
      <c r="G160" s="43" t="s">
        <v>66</v>
      </c>
      <c r="H160" s="43">
        <v>0</v>
      </c>
      <c r="I160" s="43">
        <v>15</v>
      </c>
      <c r="J160" s="43" t="s">
        <v>67</v>
      </c>
      <c r="K160" s="44">
        <v>627</v>
      </c>
      <c r="L160" s="43"/>
    </row>
    <row r="161" spans="1:12" ht="15">
      <c r="A161" s="23"/>
      <c r="B161" s="15"/>
      <c r="C161" s="11"/>
      <c r="D161" s="7" t="s">
        <v>22</v>
      </c>
      <c r="E161" s="42" t="s">
        <v>41</v>
      </c>
      <c r="F161" s="43">
        <v>50</v>
      </c>
      <c r="G161" s="43">
        <v>3.8</v>
      </c>
      <c r="H161" s="43" t="s">
        <v>60</v>
      </c>
      <c r="I161" s="43">
        <v>29.9</v>
      </c>
      <c r="J161" s="43" t="s">
        <v>129</v>
      </c>
      <c r="K161" s="44">
        <v>424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565</v>
      </c>
      <c r="G165" s="19">
        <v>15</v>
      </c>
      <c r="H165" s="19">
        <v>17.7</v>
      </c>
      <c r="I165" s="19">
        <v>98.5</v>
      </c>
      <c r="J165" s="19">
        <v>614</v>
      </c>
      <c r="K165" s="25"/>
      <c r="L165" s="19">
        <v>79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53">SUM(G166:G174)</f>
        <v>0</v>
      </c>
      <c r="H175" s="19">
        <f t="shared" si="53"/>
        <v>0</v>
      </c>
      <c r="I175" s="19">
        <f t="shared" si="53"/>
        <v>0</v>
      </c>
      <c r="J175" s="19">
        <f t="shared" si="53"/>
        <v>0</v>
      </c>
      <c r="K175" s="25"/>
      <c r="L175" s="19">
        <f t="shared" ref="L175" si="54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v>565</v>
      </c>
      <c r="G176" s="32">
        <v>15</v>
      </c>
      <c r="H176" s="32">
        <v>17.7</v>
      </c>
      <c r="I176" s="32">
        <v>98.5</v>
      </c>
      <c r="J176" s="32">
        <v>614</v>
      </c>
      <c r="K176" s="32"/>
      <c r="L176" s="32">
        <f t="shared" ref="L176" si="55">L165+L175</f>
        <v>79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130</v>
      </c>
      <c r="F177" s="40">
        <v>200</v>
      </c>
      <c r="G177" s="40" t="s">
        <v>131</v>
      </c>
      <c r="H177" s="40" t="s">
        <v>109</v>
      </c>
      <c r="I177" s="40" t="s">
        <v>132</v>
      </c>
      <c r="J177" s="40">
        <v>274</v>
      </c>
      <c r="K177" s="41">
        <v>304</v>
      </c>
      <c r="L177" s="40"/>
    </row>
    <row r="178" spans="1:12" ht="15">
      <c r="A178" s="23"/>
      <c r="B178" s="15"/>
      <c r="C178" s="11"/>
      <c r="D178" s="6"/>
      <c r="E178" s="42" t="s">
        <v>57</v>
      </c>
      <c r="F178" s="43">
        <v>100</v>
      </c>
      <c r="G178" s="43" t="s">
        <v>133</v>
      </c>
      <c r="H178" s="43" t="s">
        <v>134</v>
      </c>
      <c r="I178" s="43" t="s">
        <v>135</v>
      </c>
      <c r="J178" s="43" t="s">
        <v>136</v>
      </c>
      <c r="K178" s="44">
        <v>659</v>
      </c>
      <c r="L178" s="43"/>
    </row>
    <row r="179" spans="1:12" ht="15">
      <c r="A179" s="23"/>
      <c r="B179" s="15"/>
      <c r="C179" s="11"/>
      <c r="D179" s="7" t="s">
        <v>21</v>
      </c>
      <c r="E179" s="42" t="s">
        <v>58</v>
      </c>
      <c r="F179" s="43" t="s">
        <v>65</v>
      </c>
      <c r="G179" s="43" t="s">
        <v>66</v>
      </c>
      <c r="H179" s="43">
        <v>0</v>
      </c>
      <c r="I179" s="43">
        <v>15</v>
      </c>
      <c r="J179" s="43" t="s">
        <v>67</v>
      </c>
      <c r="K179" s="44">
        <v>627</v>
      </c>
      <c r="L179" s="43"/>
    </row>
    <row r="180" spans="1:12" ht="15">
      <c r="A180" s="23"/>
      <c r="B180" s="15"/>
      <c r="C180" s="11"/>
      <c r="D180" s="7" t="s">
        <v>22</v>
      </c>
      <c r="E180" s="42" t="s">
        <v>39</v>
      </c>
      <c r="F180" s="43">
        <v>45</v>
      </c>
      <c r="G180" s="43">
        <v>3</v>
      </c>
      <c r="H180" s="43" t="s">
        <v>69</v>
      </c>
      <c r="I180" s="43" t="s">
        <v>137</v>
      </c>
      <c r="J180" s="43" t="s">
        <v>138</v>
      </c>
      <c r="K180" s="44" t="s">
        <v>55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>
        <v>79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560</v>
      </c>
      <c r="G194" s="19">
        <v>19</v>
      </c>
      <c r="H194" s="19">
        <v>17.899999999999999</v>
      </c>
      <c r="I194" s="19">
        <v>99.3</v>
      </c>
      <c r="J194" s="19">
        <v>633.70000000000005</v>
      </c>
      <c r="K194" s="25"/>
      <c r="L194" s="19">
        <f t="shared" ref="L194" si="56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560</v>
      </c>
      <c r="G195" s="32">
        <f t="shared" ref="G195" si="57">G184+G194</f>
        <v>19</v>
      </c>
      <c r="H195" s="32">
        <f t="shared" ref="H195" si="58">H184+H194</f>
        <v>17.899999999999999</v>
      </c>
      <c r="I195" s="32">
        <f t="shared" ref="I195" si="59">I184+I194</f>
        <v>99.3</v>
      </c>
      <c r="J195" s="32">
        <f t="shared" ref="J195:L195" si="60">J184+J194</f>
        <v>633.70000000000005</v>
      </c>
      <c r="K195" s="32"/>
      <c r="L195" s="32">
        <f t="shared" si="60"/>
        <v>79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555.5</v>
      </c>
      <c r="G196" s="34">
        <f>(G24+G43+G62+G81+G100+G119+G138+G157+G176+G195)/(IF(G24=0,0,1)+IF(G43=0,0,1)+IF(G62=0,0,1)+IF(G81=0,0,1)+IF(G100=0,0,1)+IF(G119=0,0,1)+IF(G138=0,0,1)+IF(G157=0,0,1)+IF(G176=0,0,1)+IF(G195=0,0,1))</f>
        <v>19.729999999999997</v>
      </c>
      <c r="H196" s="34">
        <f t="shared" ref="H196:J196" si="61">(H24+H43+H62+H81+H100+H119+H138+H157+H176+H195)/(IF(H24=0,0,1)+IF(H43=0,0,1)+IF(H62=0,0,1)+IF(H81=0,0,1)+IF(H100=0,0,1)+IF(H119=0,0,1)+IF(H138=0,0,1)+IF(H157=0,0,1)+IF(H176=0,0,1)+IF(H195=0,0,1))</f>
        <v>20.949999999999996</v>
      </c>
      <c r="I196" s="34">
        <f t="shared" si="61"/>
        <v>98.38</v>
      </c>
      <c r="J196" s="34">
        <f t="shared" si="61"/>
        <v>664.25</v>
      </c>
      <c r="K196" s="34"/>
      <c r="L196" s="34">
        <f t="shared" ref="L196" si="62">(L24+L43+L62+L81+L100+L119+L138+L157+L176+L195)/(IF(L24=0,0,1)+IF(L43=0,0,1)+IF(L62=0,0,1)+IF(L81=0,0,1)+IF(L100=0,0,1)+IF(L119=0,0,1)+IF(L138=0,0,1)+IF(L157=0,0,1)+IF(L176=0,0,1)+IF(L195=0,0,1))</f>
        <v>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2025-01-29T11:00:45Z</dcterms:modified>
</cp:coreProperties>
</file>